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95" windowHeight="8700" activeTab="1"/>
  </bookViews>
  <sheets>
    <sheet name="Hoja1" sheetId="1" r:id="rId1"/>
    <sheet name="3ºA" sheetId="2" r:id="rId2"/>
  </sheets>
  <definedNames/>
  <calcPr fullCalcOnLoad="1"/>
</workbook>
</file>

<file path=xl/sharedStrings.xml><?xml version="1.0" encoding="utf-8"?>
<sst xmlns="http://schemas.openxmlformats.org/spreadsheetml/2006/main" count="107" uniqueCount="68">
  <si>
    <t>SUMA</t>
  </si>
  <si>
    <t>MEDIA</t>
  </si>
  <si>
    <t>P-5</t>
  </si>
  <si>
    <t>P-4</t>
  </si>
  <si>
    <t>P-3</t>
  </si>
  <si>
    <t>P-2</t>
  </si>
  <si>
    <t>P-1</t>
  </si>
  <si>
    <t>Líder</t>
  </si>
  <si>
    <t>Popular</t>
  </si>
  <si>
    <t>Normal</t>
  </si>
  <si>
    <t>Marginado</t>
  </si>
  <si>
    <t>Rechazado</t>
  </si>
  <si>
    <t>SOCIOGRAMA</t>
  </si>
  <si>
    <t>Punt. Horizontal = Las que el alumno-a da a los demás. Cómo está de satisfecho con sus compañeros-as.</t>
  </si>
  <si>
    <t>Punt. Vertical = Las que los demás le dan a uno. Qué opinan los demás de ti.</t>
  </si>
  <si>
    <t>ALUMNO-A / Nº</t>
  </si>
  <si>
    <t>NOMBRE:</t>
  </si>
  <si>
    <t>MUY BIEN</t>
  </si>
  <si>
    <t>BIEN</t>
  </si>
  <si>
    <t>REGULAR</t>
  </si>
  <si>
    <t>MAL</t>
  </si>
  <si>
    <t>MUY MAL</t>
  </si>
  <si>
    <t>1     2     3     4     5</t>
  </si>
  <si>
    <t xml:space="preserve">17- </t>
  </si>
  <si>
    <t xml:space="preserve">18- </t>
  </si>
  <si>
    <t>19-</t>
  </si>
  <si>
    <t>20-</t>
  </si>
  <si>
    <t>21-</t>
  </si>
  <si>
    <t xml:space="preserve">22- </t>
  </si>
  <si>
    <t xml:space="preserve">23- </t>
  </si>
  <si>
    <t>24-</t>
  </si>
  <si>
    <t>25-</t>
  </si>
  <si>
    <t>Me cae muy bien, me cae simpático</t>
  </si>
  <si>
    <t>5- Muy bien, mucho.</t>
  </si>
  <si>
    <t>4- Bien, bastante.</t>
  </si>
  <si>
    <t>3- Regular, normal.</t>
  </si>
  <si>
    <t>2- Poco.</t>
  </si>
  <si>
    <t>1- Nada</t>
  </si>
  <si>
    <t>Nº alumnos-as:</t>
  </si>
  <si>
    <t xml:space="preserve">1- </t>
  </si>
  <si>
    <t xml:space="preserve">2- </t>
  </si>
  <si>
    <t xml:space="preserve">3- </t>
  </si>
  <si>
    <t xml:space="preserve">4- </t>
  </si>
  <si>
    <t xml:space="preserve">5- </t>
  </si>
  <si>
    <t xml:space="preserve">6- </t>
  </si>
  <si>
    <t xml:space="preserve">7- </t>
  </si>
  <si>
    <t xml:space="preserve">8- </t>
  </si>
  <si>
    <t xml:space="preserve">9- </t>
  </si>
  <si>
    <t xml:space="preserve">10- </t>
  </si>
  <si>
    <t xml:space="preserve">11- </t>
  </si>
  <si>
    <t xml:space="preserve">12- </t>
  </si>
  <si>
    <t xml:space="preserve">13- </t>
  </si>
  <si>
    <t>14-</t>
  </si>
  <si>
    <t xml:space="preserve">15- </t>
  </si>
  <si>
    <t xml:space="preserve">16- </t>
  </si>
  <si>
    <t>L</t>
  </si>
  <si>
    <t>N</t>
  </si>
  <si>
    <t>TUTOR-A:  Rebeca Gómez</t>
  </si>
  <si>
    <t>CURSO: 3ºA</t>
  </si>
  <si>
    <t>FECHA: 4 de Junio de 2012</t>
  </si>
  <si>
    <t>R</t>
  </si>
  <si>
    <t>M</t>
  </si>
  <si>
    <t>Ej : alumno</t>
  </si>
  <si>
    <t>nª 3, los compañeros le rechazan. Punt vertical muy baja</t>
  </si>
  <si>
    <t>Puedo pasarlo a principio de curso y al final. Si la suma total (1076) ha mejorado= grupo más cohesionado</t>
  </si>
  <si>
    <t xml:space="preserve">Puedo ver lo que se dan dos alumnos entre s y la relación de uno con todos los demás y viceversa. </t>
  </si>
  <si>
    <t>Ej: Allumno nª  11 (alumno que está descontento con sus compañeros).Punt horiz 50</t>
  </si>
  <si>
    <t>Ej. El alumno nº 9 es el típico alumno que se lo pasa muy bien en el clase pero los demás no le estiman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</si>
</sst>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2" fillId="0" borderId="0" xfId="0" applyFont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2</xdr:row>
      <xdr:rowOff>552450</xdr:rowOff>
    </xdr:from>
    <xdr:to>
      <xdr:col>6</xdr:col>
      <xdr:colOff>533400</xdr:colOff>
      <xdr:row>8</xdr:row>
      <xdr:rowOff>133350</xdr:rowOff>
    </xdr:to>
    <xdr:pic>
      <xdr:nvPicPr>
        <xdr:cNvPr id="1" name="Picture 1" descr="REGUL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962025"/>
          <a:ext cx="1000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3</xdr:row>
      <xdr:rowOff>47625</xdr:rowOff>
    </xdr:from>
    <xdr:to>
      <xdr:col>4</xdr:col>
      <xdr:colOff>514350</xdr:colOff>
      <xdr:row>9</xdr:row>
      <xdr:rowOff>38100</xdr:rowOff>
    </xdr:to>
    <xdr:pic>
      <xdr:nvPicPr>
        <xdr:cNvPr id="2" name="Picture 2" descr="M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3050" y="1038225"/>
          <a:ext cx="10191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2</xdr:row>
      <xdr:rowOff>542925</xdr:rowOff>
    </xdr:from>
    <xdr:to>
      <xdr:col>10</xdr:col>
      <xdr:colOff>428625</xdr:colOff>
      <xdr:row>8</xdr:row>
      <xdr:rowOff>142875</xdr:rowOff>
    </xdr:to>
    <xdr:pic>
      <xdr:nvPicPr>
        <xdr:cNvPr id="3" name="Picture 3" descr="MUY BI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38775" y="952500"/>
          <a:ext cx="923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</xdr:row>
      <xdr:rowOff>0</xdr:rowOff>
    </xdr:from>
    <xdr:to>
      <xdr:col>2</xdr:col>
      <xdr:colOff>485775</xdr:colOff>
      <xdr:row>9</xdr:row>
      <xdr:rowOff>9525</xdr:rowOff>
    </xdr:to>
    <xdr:pic>
      <xdr:nvPicPr>
        <xdr:cNvPr id="4" name="Picture 4" descr="MUY MA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990600"/>
          <a:ext cx="9715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3</xdr:row>
      <xdr:rowOff>9525</xdr:rowOff>
    </xdr:from>
    <xdr:to>
      <xdr:col>8</xdr:col>
      <xdr:colOff>542925</xdr:colOff>
      <xdr:row>8</xdr:row>
      <xdr:rowOff>152400</xdr:rowOff>
    </xdr:to>
    <xdr:pic>
      <xdr:nvPicPr>
        <xdr:cNvPr id="5" name="Picture 5" descr="BI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05275" y="1000125"/>
          <a:ext cx="1076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95250</xdr:colOff>
      <xdr:row>0</xdr:row>
      <xdr:rowOff>19050</xdr:rowOff>
    </xdr:from>
    <xdr:to>
      <xdr:col>27</xdr:col>
      <xdr:colOff>171450</xdr:colOff>
      <xdr:row>0</xdr:row>
      <xdr:rowOff>1047750</xdr:rowOff>
    </xdr:to>
    <xdr:pic>
      <xdr:nvPicPr>
        <xdr:cNvPr id="1" name="Picture 1" descr="el-lider-positivo-dentro-del-grupo-de-gimnasia-laboral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19050"/>
          <a:ext cx="1171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66675</xdr:colOff>
      <xdr:row>0</xdr:row>
      <xdr:rowOff>1057275</xdr:rowOff>
    </xdr:to>
    <xdr:pic>
      <xdr:nvPicPr>
        <xdr:cNvPr id="2" name="Picture 2" descr="villa del mar pla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0"/>
          <a:ext cx="1085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3"/>
  <sheetViews>
    <sheetView zoomScalePageLayoutView="0" workbookViewId="0" topLeftCell="A49">
      <selection activeCell="F21" sqref="F21:G21"/>
    </sheetView>
  </sheetViews>
  <sheetFormatPr defaultColWidth="11.421875" defaultRowHeight="12.75"/>
  <cols>
    <col min="1" max="1" width="1.57421875" style="0" customWidth="1"/>
    <col min="2" max="11" width="9.7109375" style="0" customWidth="1"/>
  </cols>
  <sheetData>
    <row r="1" ht="13.5" thickBot="1"/>
    <row r="2" spans="2:11" ht="18.75" thickBot="1">
      <c r="B2" s="35" t="s">
        <v>16</v>
      </c>
      <c r="C2" s="36"/>
      <c r="D2" s="36"/>
      <c r="E2" s="36"/>
      <c r="F2" s="36"/>
      <c r="G2" s="36"/>
      <c r="H2" s="36"/>
      <c r="I2" s="36"/>
      <c r="J2" s="36"/>
      <c r="K2" s="37"/>
    </row>
    <row r="3" ht="45.75" customHeight="1"/>
    <row r="10" spans="2:11" ht="15.75">
      <c r="B10" s="40" t="s">
        <v>21</v>
      </c>
      <c r="C10" s="40"/>
      <c r="D10" s="38" t="s">
        <v>20</v>
      </c>
      <c r="E10" s="38"/>
      <c r="F10" s="38" t="s">
        <v>19</v>
      </c>
      <c r="G10" s="38"/>
      <c r="H10" s="38" t="s">
        <v>18</v>
      </c>
      <c r="I10" s="38"/>
      <c r="J10" s="38" t="s">
        <v>17</v>
      </c>
      <c r="K10" s="38"/>
    </row>
    <row r="11" spans="2:11" ht="18">
      <c r="B11" s="39">
        <v>1</v>
      </c>
      <c r="C11" s="39"/>
      <c r="D11" s="39">
        <v>2</v>
      </c>
      <c r="E11" s="39"/>
      <c r="F11" s="39">
        <v>3</v>
      </c>
      <c r="G11" s="39"/>
      <c r="H11" s="39">
        <v>4</v>
      </c>
      <c r="I11" s="39"/>
      <c r="J11" s="39">
        <v>5</v>
      </c>
      <c r="K11" s="39"/>
    </row>
    <row r="12" ht="27.75" customHeight="1"/>
    <row r="14" spans="2:11" ht="15.75">
      <c r="B14" s="41" t="s">
        <v>39</v>
      </c>
      <c r="C14" s="42"/>
      <c r="D14" s="41" t="s">
        <v>40</v>
      </c>
      <c r="E14" s="42"/>
      <c r="F14" s="41" t="s">
        <v>41</v>
      </c>
      <c r="G14" s="42"/>
      <c r="H14" s="41" t="s">
        <v>42</v>
      </c>
      <c r="I14" s="42"/>
      <c r="J14" s="41" t="s">
        <v>43</v>
      </c>
      <c r="K14" s="42"/>
    </row>
    <row r="15" spans="2:11" ht="43.5" customHeight="1">
      <c r="B15" s="43" t="s">
        <v>22</v>
      </c>
      <c r="C15" s="44"/>
      <c r="D15" s="43" t="s">
        <v>22</v>
      </c>
      <c r="E15" s="44"/>
      <c r="F15" s="43" t="s">
        <v>22</v>
      </c>
      <c r="G15" s="44"/>
      <c r="H15" s="43" t="s">
        <v>22</v>
      </c>
      <c r="I15" s="44"/>
      <c r="J15" s="43" t="s">
        <v>22</v>
      </c>
      <c r="K15" s="44"/>
    </row>
    <row r="16" spans="2:11" ht="15.75">
      <c r="B16" s="41" t="s">
        <v>44</v>
      </c>
      <c r="C16" s="42"/>
      <c r="D16" s="41" t="s">
        <v>45</v>
      </c>
      <c r="E16" s="42"/>
      <c r="F16" s="41" t="s">
        <v>46</v>
      </c>
      <c r="G16" s="42"/>
      <c r="H16" s="41" t="s">
        <v>47</v>
      </c>
      <c r="I16" s="42"/>
      <c r="J16" s="41" t="s">
        <v>48</v>
      </c>
      <c r="K16" s="42"/>
    </row>
    <row r="17" spans="2:11" ht="48" customHeight="1">
      <c r="B17" s="43" t="s">
        <v>22</v>
      </c>
      <c r="C17" s="44"/>
      <c r="D17" s="43" t="s">
        <v>22</v>
      </c>
      <c r="E17" s="44"/>
      <c r="F17" s="43" t="s">
        <v>22</v>
      </c>
      <c r="G17" s="44"/>
      <c r="H17" s="43" t="s">
        <v>22</v>
      </c>
      <c r="I17" s="44"/>
      <c r="J17" s="43" t="s">
        <v>22</v>
      </c>
      <c r="K17" s="44"/>
    </row>
    <row r="18" spans="2:11" ht="15.75">
      <c r="B18" s="41" t="s">
        <v>49</v>
      </c>
      <c r="C18" s="42"/>
      <c r="D18" s="41" t="s">
        <v>50</v>
      </c>
      <c r="E18" s="42"/>
      <c r="F18" s="41" t="s">
        <v>51</v>
      </c>
      <c r="G18" s="42"/>
      <c r="H18" s="41" t="s">
        <v>52</v>
      </c>
      <c r="I18" s="42"/>
      <c r="J18" s="41" t="s">
        <v>53</v>
      </c>
      <c r="K18" s="42"/>
    </row>
    <row r="19" spans="2:11" ht="48" customHeight="1">
      <c r="B19" s="43" t="s">
        <v>22</v>
      </c>
      <c r="C19" s="44"/>
      <c r="D19" s="43" t="s">
        <v>22</v>
      </c>
      <c r="E19" s="44"/>
      <c r="F19" s="43" t="s">
        <v>22</v>
      </c>
      <c r="G19" s="44"/>
      <c r="H19" s="43" t="s">
        <v>22</v>
      </c>
      <c r="I19" s="44"/>
      <c r="J19" s="43" t="s">
        <v>22</v>
      </c>
      <c r="K19" s="44"/>
    </row>
    <row r="20" spans="2:11" ht="15.75">
      <c r="B20" s="41" t="s">
        <v>54</v>
      </c>
      <c r="C20" s="42"/>
      <c r="D20" s="41" t="s">
        <v>23</v>
      </c>
      <c r="E20" s="42"/>
      <c r="F20" s="41" t="s">
        <v>24</v>
      </c>
      <c r="G20" s="42"/>
      <c r="H20" s="41" t="s">
        <v>25</v>
      </c>
      <c r="I20" s="42"/>
      <c r="J20" s="41" t="s">
        <v>26</v>
      </c>
      <c r="K20" s="42"/>
    </row>
    <row r="21" spans="2:11" ht="48" customHeight="1">
      <c r="B21" s="43" t="s">
        <v>22</v>
      </c>
      <c r="C21" s="44"/>
      <c r="D21" s="43" t="s">
        <v>22</v>
      </c>
      <c r="E21" s="44"/>
      <c r="F21" s="43" t="s">
        <v>22</v>
      </c>
      <c r="G21" s="44"/>
      <c r="H21" s="43" t="s">
        <v>22</v>
      </c>
      <c r="I21" s="44"/>
      <c r="J21" s="43" t="s">
        <v>22</v>
      </c>
      <c r="K21" s="44"/>
    </row>
    <row r="22" spans="2:11" ht="15.75">
      <c r="B22" s="41" t="s">
        <v>27</v>
      </c>
      <c r="C22" s="42"/>
      <c r="D22" s="41" t="s">
        <v>28</v>
      </c>
      <c r="E22" s="42"/>
      <c r="F22" s="41" t="s">
        <v>29</v>
      </c>
      <c r="G22" s="42"/>
      <c r="H22" s="41" t="s">
        <v>30</v>
      </c>
      <c r="I22" s="42"/>
      <c r="J22" s="41" t="s">
        <v>31</v>
      </c>
      <c r="K22" s="42"/>
    </row>
    <row r="23" spans="2:11" ht="40.5" customHeight="1">
      <c r="B23" s="43" t="s">
        <v>22</v>
      </c>
      <c r="C23" s="44"/>
      <c r="D23" s="43" t="s">
        <v>22</v>
      </c>
      <c r="E23" s="44"/>
      <c r="F23" s="43" t="s">
        <v>22</v>
      </c>
      <c r="G23" s="44"/>
      <c r="H23" s="43" t="s">
        <v>22</v>
      </c>
      <c r="I23" s="44"/>
      <c r="J23" s="43" t="s">
        <v>22</v>
      </c>
      <c r="K23" s="44"/>
    </row>
    <row r="27" ht="18">
      <c r="B27" s="18" t="s">
        <v>32</v>
      </c>
    </row>
    <row r="28" ht="18">
      <c r="B28" s="18"/>
    </row>
    <row r="29" ht="18">
      <c r="B29" s="18" t="s">
        <v>33</v>
      </c>
    </row>
    <row r="30" ht="18">
      <c r="B30" s="18" t="s">
        <v>34</v>
      </c>
    </row>
    <row r="31" ht="18">
      <c r="B31" s="18" t="s">
        <v>35</v>
      </c>
    </row>
    <row r="32" ht="18">
      <c r="B32" s="18" t="s">
        <v>36</v>
      </c>
    </row>
    <row r="33" ht="18">
      <c r="B33" s="18" t="s">
        <v>37</v>
      </c>
    </row>
  </sheetData>
  <sheetProtection/>
  <mergeCells count="61">
    <mergeCell ref="J23:K23"/>
    <mergeCell ref="B22:C22"/>
    <mergeCell ref="D22:E22"/>
    <mergeCell ref="B23:C23"/>
    <mergeCell ref="D23:E23"/>
    <mergeCell ref="F23:G23"/>
    <mergeCell ref="H23:I23"/>
    <mergeCell ref="J21:K21"/>
    <mergeCell ref="B20:C20"/>
    <mergeCell ref="D20:E20"/>
    <mergeCell ref="H22:I22"/>
    <mergeCell ref="H20:I20"/>
    <mergeCell ref="J22:K22"/>
    <mergeCell ref="J19:K19"/>
    <mergeCell ref="B18:C18"/>
    <mergeCell ref="D18:E18"/>
    <mergeCell ref="F22:G22"/>
    <mergeCell ref="H18:I18"/>
    <mergeCell ref="J20:K20"/>
    <mergeCell ref="B21:C21"/>
    <mergeCell ref="D21:E21"/>
    <mergeCell ref="F21:G21"/>
    <mergeCell ref="H21:I21"/>
    <mergeCell ref="J17:K17"/>
    <mergeCell ref="B16:C16"/>
    <mergeCell ref="D16:E16"/>
    <mergeCell ref="F20:G20"/>
    <mergeCell ref="H16:I16"/>
    <mergeCell ref="J18:K18"/>
    <mergeCell ref="B19:C19"/>
    <mergeCell ref="D19:E19"/>
    <mergeCell ref="F19:G19"/>
    <mergeCell ref="H19:I19"/>
    <mergeCell ref="B14:C14"/>
    <mergeCell ref="D14:E14"/>
    <mergeCell ref="F18:G18"/>
    <mergeCell ref="H14:I14"/>
    <mergeCell ref="B17:C17"/>
    <mergeCell ref="D17:E17"/>
    <mergeCell ref="F17:G17"/>
    <mergeCell ref="H17:I17"/>
    <mergeCell ref="B15:C15"/>
    <mergeCell ref="D15:E15"/>
    <mergeCell ref="J14:K14"/>
    <mergeCell ref="J15:K15"/>
    <mergeCell ref="J16:K16"/>
    <mergeCell ref="F10:G10"/>
    <mergeCell ref="F14:G14"/>
    <mergeCell ref="F15:G15"/>
    <mergeCell ref="H15:I15"/>
    <mergeCell ref="F16:G16"/>
    <mergeCell ref="H10:I10"/>
    <mergeCell ref="B2:K2"/>
    <mergeCell ref="J10:K10"/>
    <mergeCell ref="B11:C11"/>
    <mergeCell ref="D11:E11"/>
    <mergeCell ref="F11:G11"/>
    <mergeCell ref="H11:I11"/>
    <mergeCell ref="J11:K11"/>
    <mergeCell ref="B10:C10"/>
    <mergeCell ref="D10:E10"/>
  </mergeCells>
  <printOptions/>
  <pageMargins left="0.23" right="0.17" top="0.48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6"/>
  <sheetViews>
    <sheetView tabSelected="1" zoomScalePageLayoutView="0" workbookViewId="0" topLeftCell="A22">
      <selection activeCell="B53" sqref="B53"/>
    </sheetView>
  </sheetViews>
  <sheetFormatPr defaultColWidth="11.421875" defaultRowHeight="12.75"/>
  <cols>
    <col min="1" max="1" width="2.7109375" style="0" customWidth="1"/>
    <col min="2" max="2" width="12.57421875" style="0" customWidth="1"/>
    <col min="3" max="27" width="3.28125" style="0" customWidth="1"/>
    <col min="28" max="28" width="5.140625" style="0" customWidth="1"/>
  </cols>
  <sheetData>
    <row r="1" spans="3:24" ht="96" customHeight="1">
      <c r="C1" s="50" t="s">
        <v>12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ht="19.5" customHeight="1" thickBot="1"/>
    <row r="3" spans="2:28" ht="13.5" thickBot="1">
      <c r="B3" s="47" t="s">
        <v>57</v>
      </c>
      <c r="C3" s="48"/>
      <c r="D3" s="48"/>
      <c r="E3" s="48"/>
      <c r="F3" s="48"/>
      <c r="G3" s="48"/>
      <c r="H3" s="48"/>
      <c r="I3" s="48"/>
      <c r="J3" s="49"/>
      <c r="L3" s="26"/>
      <c r="M3" s="47" t="s">
        <v>58</v>
      </c>
      <c r="N3" s="48"/>
      <c r="O3" s="48"/>
      <c r="P3" s="48"/>
      <c r="Q3" s="48"/>
      <c r="R3" s="48"/>
      <c r="S3" s="48"/>
      <c r="T3" s="48"/>
      <c r="U3" s="49"/>
      <c r="X3" s="47" t="s">
        <v>59</v>
      </c>
      <c r="Y3" s="48"/>
      <c r="Z3" s="48"/>
      <c r="AA3" s="48"/>
      <c r="AB3" s="49"/>
    </row>
    <row r="4" spans="2:28" ht="13.5" thickBot="1">
      <c r="B4" s="23"/>
      <c r="C4" s="23"/>
      <c r="D4" s="23"/>
      <c r="E4" s="23"/>
      <c r="F4" s="23"/>
      <c r="G4" s="23"/>
      <c r="K4" s="23"/>
      <c r="L4" s="23"/>
      <c r="M4" s="23"/>
      <c r="N4" s="23"/>
      <c r="O4" s="23"/>
      <c r="P4" s="23"/>
      <c r="Q4" s="23"/>
      <c r="R4" s="23"/>
      <c r="S4" s="23"/>
      <c r="T4" s="23"/>
      <c r="X4" s="23"/>
      <c r="Y4" s="23"/>
      <c r="Z4" s="23"/>
      <c r="AA4" s="23"/>
      <c r="AB4" s="23"/>
    </row>
    <row r="5" spans="2:28" ht="15.75" thickBot="1">
      <c r="B5" s="24" t="s">
        <v>38</v>
      </c>
      <c r="C5" s="25"/>
      <c r="D5" s="23"/>
      <c r="E5" s="45">
        <v>17</v>
      </c>
      <c r="F5" s="46"/>
      <c r="G5" s="23"/>
      <c r="K5" s="23"/>
      <c r="L5" s="23"/>
      <c r="M5" s="23"/>
      <c r="N5" s="23"/>
      <c r="O5" s="23"/>
      <c r="P5" s="23"/>
      <c r="Q5" s="23"/>
      <c r="R5" s="23"/>
      <c r="S5" s="23"/>
      <c r="T5" s="23"/>
      <c r="X5" s="23"/>
      <c r="Y5" s="23"/>
      <c r="Z5" s="23"/>
      <c r="AA5" s="23"/>
      <c r="AB5" s="23"/>
    </row>
    <row r="6" ht="21" customHeight="1"/>
    <row r="7" spans="2:28" ht="12.75">
      <c r="B7" s="12" t="s">
        <v>15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  <c r="L7" s="5">
        <v>10</v>
      </c>
      <c r="M7" s="5">
        <v>11</v>
      </c>
      <c r="N7" s="5">
        <v>12</v>
      </c>
      <c r="O7" s="5">
        <v>13</v>
      </c>
      <c r="P7" s="5">
        <v>14</v>
      </c>
      <c r="Q7" s="5">
        <v>15</v>
      </c>
      <c r="R7" s="5">
        <v>16</v>
      </c>
      <c r="S7" s="5">
        <v>17</v>
      </c>
      <c r="T7" s="5">
        <v>18</v>
      </c>
      <c r="U7" s="5">
        <v>19</v>
      </c>
      <c r="V7" s="5">
        <v>20</v>
      </c>
      <c r="W7" s="5">
        <v>21</v>
      </c>
      <c r="X7" s="5">
        <v>22</v>
      </c>
      <c r="Y7" s="5">
        <v>23</v>
      </c>
      <c r="Z7" s="5">
        <v>24</v>
      </c>
      <c r="AA7" s="5">
        <v>25</v>
      </c>
      <c r="AB7" s="10" t="s">
        <v>0</v>
      </c>
    </row>
    <row r="8" spans="1:28" ht="12.75">
      <c r="A8" s="15">
        <v>1</v>
      </c>
      <c r="B8" s="29"/>
      <c r="C8" s="1"/>
      <c r="D8" s="1">
        <v>5</v>
      </c>
      <c r="E8" s="1">
        <v>4</v>
      </c>
      <c r="F8" s="1">
        <v>4</v>
      </c>
      <c r="G8" s="1">
        <v>3</v>
      </c>
      <c r="H8" s="1">
        <v>3</v>
      </c>
      <c r="I8" s="1">
        <v>4</v>
      </c>
      <c r="J8" s="1">
        <v>5</v>
      </c>
      <c r="K8" s="1">
        <v>5</v>
      </c>
      <c r="L8" s="11">
        <v>3</v>
      </c>
      <c r="M8" s="11">
        <v>3</v>
      </c>
      <c r="N8" s="11">
        <v>4</v>
      </c>
      <c r="O8" s="11">
        <v>5</v>
      </c>
      <c r="P8" s="11">
        <v>2</v>
      </c>
      <c r="Q8" s="11">
        <v>2</v>
      </c>
      <c r="R8" s="11">
        <v>4</v>
      </c>
      <c r="S8" s="11">
        <v>5</v>
      </c>
      <c r="T8" s="11"/>
      <c r="U8" s="11"/>
      <c r="V8" s="11"/>
      <c r="W8" s="11"/>
      <c r="X8" s="11"/>
      <c r="Y8" s="11"/>
      <c r="Z8" s="11"/>
      <c r="AA8" s="11"/>
      <c r="AB8" s="5">
        <f>SUM(C8:AA8)</f>
        <v>61</v>
      </c>
    </row>
    <row r="9" spans="1:28" ht="12.75">
      <c r="A9" s="15">
        <v>2</v>
      </c>
      <c r="B9" s="29"/>
      <c r="C9" s="11">
        <v>5</v>
      </c>
      <c r="D9" s="11"/>
      <c r="E9" s="11">
        <v>5</v>
      </c>
      <c r="F9" s="11">
        <v>4</v>
      </c>
      <c r="G9" s="11">
        <v>5</v>
      </c>
      <c r="H9" s="11">
        <v>3</v>
      </c>
      <c r="I9" s="11">
        <v>4</v>
      </c>
      <c r="J9" s="11">
        <v>4</v>
      </c>
      <c r="K9" s="11">
        <v>5</v>
      </c>
      <c r="L9" s="11">
        <v>3</v>
      </c>
      <c r="M9" s="11">
        <v>5</v>
      </c>
      <c r="N9" s="11">
        <v>4</v>
      </c>
      <c r="O9" s="11">
        <v>4</v>
      </c>
      <c r="P9" s="11">
        <v>3</v>
      </c>
      <c r="Q9" s="11">
        <v>3</v>
      </c>
      <c r="R9" s="11">
        <v>5</v>
      </c>
      <c r="S9" s="11">
        <v>5</v>
      </c>
      <c r="T9" s="11"/>
      <c r="U9" s="11"/>
      <c r="V9" s="11"/>
      <c r="W9" s="11"/>
      <c r="X9" s="11"/>
      <c r="Y9" s="11"/>
      <c r="Z9" s="11"/>
      <c r="AA9" s="11"/>
      <c r="AB9" s="5">
        <f aca="true" t="shared" si="0" ref="AB9:AB32">SUM(C9:AA9)</f>
        <v>67</v>
      </c>
    </row>
    <row r="10" spans="1:28" ht="12.75">
      <c r="A10" s="15">
        <v>3</v>
      </c>
      <c r="B10" s="29"/>
      <c r="C10" s="11">
        <v>5</v>
      </c>
      <c r="D10" s="11">
        <v>5</v>
      </c>
      <c r="E10" s="11"/>
      <c r="F10" s="11">
        <v>1</v>
      </c>
      <c r="G10" s="11">
        <v>3</v>
      </c>
      <c r="H10" s="11">
        <v>1</v>
      </c>
      <c r="I10" s="11">
        <v>5</v>
      </c>
      <c r="J10" s="11">
        <v>5</v>
      </c>
      <c r="K10" s="11">
        <v>3</v>
      </c>
      <c r="L10" s="11">
        <v>3</v>
      </c>
      <c r="M10" s="11">
        <v>3</v>
      </c>
      <c r="N10" s="11">
        <v>5</v>
      </c>
      <c r="O10" s="11">
        <v>4</v>
      </c>
      <c r="P10" s="11">
        <v>5</v>
      </c>
      <c r="Q10" s="11">
        <v>4</v>
      </c>
      <c r="R10" s="11">
        <v>4</v>
      </c>
      <c r="S10" s="11">
        <v>5</v>
      </c>
      <c r="T10" s="11"/>
      <c r="U10" s="11"/>
      <c r="V10" s="11"/>
      <c r="W10" s="11"/>
      <c r="X10" s="11"/>
      <c r="Y10" s="11"/>
      <c r="Z10" s="11"/>
      <c r="AA10" s="11"/>
      <c r="AB10" s="5">
        <f t="shared" si="0"/>
        <v>61</v>
      </c>
    </row>
    <row r="11" spans="1:28" ht="12.75">
      <c r="A11" s="15">
        <v>4</v>
      </c>
      <c r="B11" s="30"/>
      <c r="C11" s="11">
        <v>5</v>
      </c>
      <c r="D11" s="11">
        <v>3</v>
      </c>
      <c r="E11" s="11">
        <v>1</v>
      </c>
      <c r="F11" s="11"/>
      <c r="G11" s="11">
        <v>5</v>
      </c>
      <c r="H11" s="11">
        <v>2</v>
      </c>
      <c r="I11" s="11">
        <v>5</v>
      </c>
      <c r="J11" s="11">
        <v>5</v>
      </c>
      <c r="K11" s="11">
        <v>5</v>
      </c>
      <c r="L11" s="11">
        <v>3</v>
      </c>
      <c r="M11" s="11">
        <v>4</v>
      </c>
      <c r="N11" s="11">
        <v>5</v>
      </c>
      <c r="O11" s="11">
        <v>5</v>
      </c>
      <c r="P11" s="11">
        <v>5</v>
      </c>
      <c r="Q11" s="11">
        <v>2</v>
      </c>
      <c r="R11" s="11">
        <v>4</v>
      </c>
      <c r="S11" s="11">
        <v>4</v>
      </c>
      <c r="T11" s="11"/>
      <c r="U11" s="11"/>
      <c r="V11" s="11"/>
      <c r="W11" s="11"/>
      <c r="X11" s="11"/>
      <c r="Y11" s="11"/>
      <c r="Z11" s="11"/>
      <c r="AA11" s="11"/>
      <c r="AB11" s="5">
        <f t="shared" si="0"/>
        <v>63</v>
      </c>
    </row>
    <row r="12" spans="1:28" ht="12.75">
      <c r="A12" s="15">
        <v>5</v>
      </c>
      <c r="B12" s="29"/>
      <c r="C12" s="11">
        <v>5</v>
      </c>
      <c r="D12" s="11">
        <v>4</v>
      </c>
      <c r="E12" s="11">
        <v>1</v>
      </c>
      <c r="F12" s="11">
        <v>5</v>
      </c>
      <c r="G12" s="11"/>
      <c r="H12" s="11">
        <v>2</v>
      </c>
      <c r="I12" s="11">
        <v>5</v>
      </c>
      <c r="J12" s="11">
        <v>5</v>
      </c>
      <c r="K12" s="11">
        <v>3</v>
      </c>
      <c r="L12" s="11">
        <v>4</v>
      </c>
      <c r="M12" s="11">
        <v>4</v>
      </c>
      <c r="N12" s="11">
        <v>5</v>
      </c>
      <c r="O12" s="11">
        <v>5</v>
      </c>
      <c r="P12" s="11">
        <v>5</v>
      </c>
      <c r="Q12" s="11">
        <v>4</v>
      </c>
      <c r="R12" s="11">
        <v>3</v>
      </c>
      <c r="S12" s="11">
        <v>1</v>
      </c>
      <c r="T12" s="11"/>
      <c r="U12" s="11"/>
      <c r="V12" s="11"/>
      <c r="W12" s="11"/>
      <c r="X12" s="11"/>
      <c r="Y12" s="11"/>
      <c r="Z12" s="11"/>
      <c r="AA12" s="11"/>
      <c r="AB12" s="5">
        <f t="shared" si="0"/>
        <v>61</v>
      </c>
    </row>
    <row r="13" spans="1:28" ht="12.75">
      <c r="A13" s="15">
        <v>6</v>
      </c>
      <c r="B13" s="29"/>
      <c r="C13" s="11">
        <v>5</v>
      </c>
      <c r="D13" s="11">
        <v>5</v>
      </c>
      <c r="E13" s="11">
        <v>1</v>
      </c>
      <c r="F13" s="11">
        <v>5</v>
      </c>
      <c r="G13" s="11">
        <v>4</v>
      </c>
      <c r="H13" s="11"/>
      <c r="I13" s="11">
        <v>5</v>
      </c>
      <c r="J13" s="11">
        <v>5</v>
      </c>
      <c r="K13" s="11">
        <v>3</v>
      </c>
      <c r="L13" s="11">
        <v>1</v>
      </c>
      <c r="M13" s="11">
        <v>4</v>
      </c>
      <c r="N13" s="11">
        <v>5</v>
      </c>
      <c r="O13" s="11">
        <v>5</v>
      </c>
      <c r="P13" s="11">
        <v>4</v>
      </c>
      <c r="Q13" s="11">
        <v>5</v>
      </c>
      <c r="R13" s="11">
        <v>5</v>
      </c>
      <c r="S13" s="11">
        <v>3</v>
      </c>
      <c r="T13" s="11"/>
      <c r="U13" s="11"/>
      <c r="V13" s="11"/>
      <c r="W13" s="11"/>
      <c r="X13" s="11"/>
      <c r="Y13" s="11"/>
      <c r="Z13" s="11"/>
      <c r="AA13" s="11"/>
      <c r="AB13" s="5">
        <f t="shared" si="0"/>
        <v>65</v>
      </c>
    </row>
    <row r="14" spans="1:28" ht="12.75">
      <c r="A14" s="15">
        <v>7</v>
      </c>
      <c r="B14" s="29"/>
      <c r="C14" s="11">
        <v>5</v>
      </c>
      <c r="D14" s="11">
        <v>4</v>
      </c>
      <c r="E14" s="11">
        <v>4</v>
      </c>
      <c r="F14" s="11">
        <v>5</v>
      </c>
      <c r="G14" s="11">
        <v>3</v>
      </c>
      <c r="H14" s="11">
        <v>3</v>
      </c>
      <c r="I14" s="11"/>
      <c r="J14" s="11">
        <v>5</v>
      </c>
      <c r="K14" s="11">
        <v>3</v>
      </c>
      <c r="L14" s="11">
        <v>5</v>
      </c>
      <c r="M14" s="11">
        <v>5</v>
      </c>
      <c r="N14" s="11">
        <v>5</v>
      </c>
      <c r="O14" s="11">
        <v>5</v>
      </c>
      <c r="P14" s="11">
        <v>5</v>
      </c>
      <c r="Q14" s="11">
        <v>5</v>
      </c>
      <c r="R14" s="11">
        <v>5</v>
      </c>
      <c r="S14" s="11">
        <v>4</v>
      </c>
      <c r="T14" s="11"/>
      <c r="U14" s="11"/>
      <c r="V14" s="11"/>
      <c r="W14" s="11"/>
      <c r="X14" s="11"/>
      <c r="Y14" s="11"/>
      <c r="Z14" s="11"/>
      <c r="AA14" s="11"/>
      <c r="AB14" s="5">
        <f t="shared" si="0"/>
        <v>71</v>
      </c>
    </row>
    <row r="15" spans="1:28" ht="12.75">
      <c r="A15" s="15">
        <v>8</v>
      </c>
      <c r="B15" s="29"/>
      <c r="C15" s="11">
        <v>4</v>
      </c>
      <c r="D15" s="11">
        <v>3</v>
      </c>
      <c r="E15" s="11">
        <v>3</v>
      </c>
      <c r="F15" s="11">
        <v>4</v>
      </c>
      <c r="G15" s="11">
        <v>3</v>
      </c>
      <c r="H15" s="11">
        <v>3</v>
      </c>
      <c r="I15" s="11">
        <v>5</v>
      </c>
      <c r="J15" s="11"/>
      <c r="K15" s="11">
        <v>2</v>
      </c>
      <c r="L15" s="11">
        <v>4</v>
      </c>
      <c r="M15" s="11">
        <v>5</v>
      </c>
      <c r="N15" s="11">
        <v>5</v>
      </c>
      <c r="O15" s="11">
        <v>5</v>
      </c>
      <c r="P15" s="11">
        <v>5</v>
      </c>
      <c r="Q15" s="11">
        <v>4</v>
      </c>
      <c r="R15" s="11">
        <v>4</v>
      </c>
      <c r="S15" s="11">
        <v>3</v>
      </c>
      <c r="T15" s="11"/>
      <c r="U15" s="11"/>
      <c r="V15" s="11"/>
      <c r="W15" s="11"/>
      <c r="X15" s="11"/>
      <c r="Y15" s="11"/>
      <c r="Z15" s="11"/>
      <c r="AA15" s="11"/>
      <c r="AB15" s="5">
        <f t="shared" si="0"/>
        <v>62</v>
      </c>
    </row>
    <row r="16" spans="1:28" ht="12.75">
      <c r="A16" s="15">
        <v>9</v>
      </c>
      <c r="B16" s="29"/>
      <c r="C16" s="11">
        <v>5</v>
      </c>
      <c r="D16" s="11">
        <v>5</v>
      </c>
      <c r="E16" s="11">
        <v>5</v>
      </c>
      <c r="F16" s="11">
        <v>5</v>
      </c>
      <c r="G16" s="11">
        <v>5</v>
      </c>
      <c r="H16" s="11">
        <v>5</v>
      </c>
      <c r="I16" s="11">
        <v>5</v>
      </c>
      <c r="J16" s="11">
        <v>5</v>
      </c>
      <c r="K16" s="11"/>
      <c r="L16" s="11">
        <v>5</v>
      </c>
      <c r="M16" s="11">
        <v>5</v>
      </c>
      <c r="N16" s="11">
        <v>5</v>
      </c>
      <c r="O16" s="11">
        <v>5</v>
      </c>
      <c r="P16" s="11">
        <v>5</v>
      </c>
      <c r="Q16" s="11">
        <v>5</v>
      </c>
      <c r="R16" s="11">
        <v>5</v>
      </c>
      <c r="S16" s="11">
        <v>5</v>
      </c>
      <c r="T16" s="11"/>
      <c r="U16" s="11"/>
      <c r="V16" s="11"/>
      <c r="W16" s="11"/>
      <c r="X16" s="11"/>
      <c r="Y16" s="11"/>
      <c r="Z16" s="11"/>
      <c r="AA16" s="11"/>
      <c r="AB16" s="31">
        <f t="shared" si="0"/>
        <v>80</v>
      </c>
    </row>
    <row r="17" spans="1:28" ht="12.75">
      <c r="A17" s="15">
        <v>10</v>
      </c>
      <c r="B17" s="29"/>
      <c r="C17" s="11">
        <v>5</v>
      </c>
      <c r="D17" s="11">
        <v>4</v>
      </c>
      <c r="E17" s="11">
        <v>3</v>
      </c>
      <c r="F17" s="11">
        <v>1</v>
      </c>
      <c r="G17" s="11">
        <v>4</v>
      </c>
      <c r="H17" s="11">
        <v>1</v>
      </c>
      <c r="I17" s="11">
        <v>5</v>
      </c>
      <c r="J17" s="11">
        <v>5</v>
      </c>
      <c r="K17" s="11">
        <v>3</v>
      </c>
      <c r="L17" s="11"/>
      <c r="M17" s="11">
        <v>5</v>
      </c>
      <c r="N17" s="11">
        <v>3</v>
      </c>
      <c r="O17" s="11">
        <v>5</v>
      </c>
      <c r="P17" s="11">
        <v>5</v>
      </c>
      <c r="Q17" s="11">
        <v>3</v>
      </c>
      <c r="R17" s="11">
        <v>5</v>
      </c>
      <c r="S17" s="11">
        <v>2</v>
      </c>
      <c r="T17" s="11"/>
      <c r="U17" s="11"/>
      <c r="V17" s="11"/>
      <c r="W17" s="11"/>
      <c r="X17" s="11"/>
      <c r="Y17" s="11"/>
      <c r="Z17" s="11"/>
      <c r="AA17" s="11"/>
      <c r="AB17" s="5">
        <f>SUM(C17:AA17)</f>
        <v>59</v>
      </c>
    </row>
    <row r="18" spans="1:28" ht="12.75">
      <c r="A18" s="15">
        <v>11</v>
      </c>
      <c r="B18" s="29"/>
      <c r="C18" s="11">
        <v>3</v>
      </c>
      <c r="D18" s="11">
        <v>3</v>
      </c>
      <c r="E18" s="11">
        <v>1</v>
      </c>
      <c r="F18" s="11">
        <v>2</v>
      </c>
      <c r="G18" s="11">
        <v>2</v>
      </c>
      <c r="H18" s="11">
        <v>2</v>
      </c>
      <c r="I18" s="11">
        <v>4</v>
      </c>
      <c r="J18" s="11">
        <v>4</v>
      </c>
      <c r="K18" s="11">
        <v>3</v>
      </c>
      <c r="L18" s="11">
        <v>3</v>
      </c>
      <c r="M18" s="11"/>
      <c r="N18" s="11">
        <v>4</v>
      </c>
      <c r="O18" s="11">
        <v>3</v>
      </c>
      <c r="P18" s="11">
        <v>4</v>
      </c>
      <c r="Q18" s="11">
        <v>4</v>
      </c>
      <c r="R18" s="11">
        <v>5</v>
      </c>
      <c r="S18" s="11">
        <v>3</v>
      </c>
      <c r="T18" s="11"/>
      <c r="U18" s="11"/>
      <c r="V18" s="11"/>
      <c r="W18" s="11"/>
      <c r="X18" s="11"/>
      <c r="Y18" s="11"/>
      <c r="Z18" s="11"/>
      <c r="AA18" s="11"/>
      <c r="AB18" s="33">
        <f t="shared" si="0"/>
        <v>50</v>
      </c>
    </row>
    <row r="19" spans="1:28" ht="12.75">
      <c r="A19" s="15">
        <v>12</v>
      </c>
      <c r="B19" s="29"/>
      <c r="C19" s="11">
        <v>4</v>
      </c>
      <c r="D19" s="11">
        <v>2</v>
      </c>
      <c r="E19" s="11">
        <v>1</v>
      </c>
      <c r="F19" s="11">
        <v>3</v>
      </c>
      <c r="G19" s="11">
        <v>2</v>
      </c>
      <c r="H19" s="11">
        <v>3</v>
      </c>
      <c r="I19" s="11">
        <v>3</v>
      </c>
      <c r="J19" s="11">
        <v>5</v>
      </c>
      <c r="K19" s="11">
        <v>2</v>
      </c>
      <c r="L19" s="11">
        <v>4</v>
      </c>
      <c r="M19" s="11">
        <v>5</v>
      </c>
      <c r="N19" s="11"/>
      <c r="O19" s="11">
        <v>5</v>
      </c>
      <c r="P19" s="11">
        <v>4</v>
      </c>
      <c r="Q19" s="11">
        <v>3</v>
      </c>
      <c r="R19" s="11">
        <v>5</v>
      </c>
      <c r="S19" s="11">
        <v>1</v>
      </c>
      <c r="T19" s="11"/>
      <c r="U19" s="11"/>
      <c r="V19" s="11"/>
      <c r="W19" s="11"/>
      <c r="X19" s="11"/>
      <c r="Y19" s="11"/>
      <c r="Z19" s="11"/>
      <c r="AA19" s="11"/>
      <c r="AB19" s="5">
        <f t="shared" si="0"/>
        <v>52</v>
      </c>
    </row>
    <row r="20" spans="1:28" ht="12.75">
      <c r="A20" s="15">
        <v>13</v>
      </c>
      <c r="B20" s="29"/>
      <c r="C20" s="11">
        <v>5</v>
      </c>
      <c r="D20" s="11">
        <v>3</v>
      </c>
      <c r="E20" s="11">
        <v>3</v>
      </c>
      <c r="F20" s="11">
        <v>5</v>
      </c>
      <c r="G20" s="11">
        <v>3</v>
      </c>
      <c r="H20" s="11">
        <v>3</v>
      </c>
      <c r="I20" s="11">
        <v>5</v>
      </c>
      <c r="J20" s="11">
        <v>5</v>
      </c>
      <c r="K20" s="11">
        <v>2</v>
      </c>
      <c r="L20" s="11">
        <v>5</v>
      </c>
      <c r="M20" s="11">
        <v>5</v>
      </c>
      <c r="N20" s="11">
        <v>5</v>
      </c>
      <c r="O20" s="11"/>
      <c r="P20" s="11">
        <v>5</v>
      </c>
      <c r="Q20" s="11">
        <v>5</v>
      </c>
      <c r="R20" s="11">
        <v>5</v>
      </c>
      <c r="S20" s="11">
        <v>3</v>
      </c>
      <c r="T20" s="11"/>
      <c r="U20" s="11"/>
      <c r="V20" s="11"/>
      <c r="W20" s="11"/>
      <c r="X20" s="11"/>
      <c r="Y20" s="11"/>
      <c r="Z20" s="11"/>
      <c r="AA20" s="11"/>
      <c r="AB20" s="5">
        <f t="shared" si="0"/>
        <v>67</v>
      </c>
    </row>
    <row r="21" spans="1:28" ht="12.75">
      <c r="A21" s="15">
        <v>14</v>
      </c>
      <c r="B21" s="30"/>
      <c r="C21" s="11">
        <v>5</v>
      </c>
      <c r="D21" s="11">
        <v>3</v>
      </c>
      <c r="E21" s="11">
        <v>2</v>
      </c>
      <c r="F21" s="11">
        <v>4</v>
      </c>
      <c r="G21" s="11">
        <v>3</v>
      </c>
      <c r="H21" s="11">
        <v>2</v>
      </c>
      <c r="I21" s="11">
        <v>5</v>
      </c>
      <c r="J21" s="11">
        <v>5</v>
      </c>
      <c r="K21" s="11">
        <v>3</v>
      </c>
      <c r="L21" s="11">
        <v>5</v>
      </c>
      <c r="M21" s="11">
        <v>5</v>
      </c>
      <c r="N21" s="11">
        <v>4</v>
      </c>
      <c r="O21" s="11">
        <v>5</v>
      </c>
      <c r="P21" s="11"/>
      <c r="Q21" s="11">
        <v>5</v>
      </c>
      <c r="R21" s="11">
        <v>5</v>
      </c>
      <c r="S21" s="11">
        <v>2</v>
      </c>
      <c r="T21" s="11"/>
      <c r="U21" s="11"/>
      <c r="V21" s="11"/>
      <c r="W21" s="11"/>
      <c r="X21" s="11"/>
      <c r="Y21" s="11"/>
      <c r="Z21" s="11"/>
      <c r="AA21" s="11"/>
      <c r="AB21" s="5">
        <f t="shared" si="0"/>
        <v>63</v>
      </c>
    </row>
    <row r="22" spans="1:28" ht="12.75">
      <c r="A22" s="15">
        <v>15</v>
      </c>
      <c r="B22" s="29"/>
      <c r="C22" s="11">
        <v>5</v>
      </c>
      <c r="D22" s="11">
        <v>3</v>
      </c>
      <c r="E22" s="11">
        <v>1</v>
      </c>
      <c r="F22" s="11">
        <v>2</v>
      </c>
      <c r="G22" s="11">
        <v>1</v>
      </c>
      <c r="H22" s="11">
        <v>2</v>
      </c>
      <c r="I22" s="11">
        <v>5</v>
      </c>
      <c r="J22" s="11">
        <v>5</v>
      </c>
      <c r="K22" s="11">
        <v>1</v>
      </c>
      <c r="L22" s="11">
        <v>5</v>
      </c>
      <c r="M22" s="11">
        <v>5</v>
      </c>
      <c r="N22" s="11">
        <v>3</v>
      </c>
      <c r="O22" s="11">
        <v>5</v>
      </c>
      <c r="P22" s="11">
        <v>5</v>
      </c>
      <c r="Q22" s="11"/>
      <c r="R22" s="11">
        <v>5</v>
      </c>
      <c r="S22" s="11">
        <v>3</v>
      </c>
      <c r="T22" s="11"/>
      <c r="U22" s="11"/>
      <c r="V22" s="11"/>
      <c r="W22" s="11"/>
      <c r="X22" s="11"/>
      <c r="Y22" s="11"/>
      <c r="Z22" s="11"/>
      <c r="AA22" s="11"/>
      <c r="AB22" s="5">
        <f t="shared" si="0"/>
        <v>56</v>
      </c>
    </row>
    <row r="23" spans="1:28" ht="12.75">
      <c r="A23" s="15">
        <v>16</v>
      </c>
      <c r="B23" s="29"/>
      <c r="C23" s="11">
        <v>5</v>
      </c>
      <c r="D23" s="11">
        <v>5</v>
      </c>
      <c r="E23" s="11">
        <v>4</v>
      </c>
      <c r="F23" s="11">
        <v>5</v>
      </c>
      <c r="G23" s="11">
        <v>5</v>
      </c>
      <c r="H23" s="11">
        <v>5</v>
      </c>
      <c r="I23" s="11">
        <v>5</v>
      </c>
      <c r="J23" s="11">
        <v>5</v>
      </c>
      <c r="K23" s="11">
        <v>4</v>
      </c>
      <c r="L23" s="11">
        <v>5</v>
      </c>
      <c r="M23" s="11">
        <v>5</v>
      </c>
      <c r="N23" s="11">
        <v>5</v>
      </c>
      <c r="O23" s="11">
        <v>5</v>
      </c>
      <c r="P23" s="11">
        <v>5</v>
      </c>
      <c r="Q23" s="11">
        <v>5</v>
      </c>
      <c r="R23" s="11"/>
      <c r="S23" s="11">
        <v>4</v>
      </c>
      <c r="T23" s="11"/>
      <c r="U23" s="11"/>
      <c r="V23" s="11"/>
      <c r="W23" s="11"/>
      <c r="X23" s="11"/>
      <c r="Y23" s="11"/>
      <c r="Z23" s="11"/>
      <c r="AA23" s="11"/>
      <c r="AB23" s="5">
        <f t="shared" si="0"/>
        <v>77</v>
      </c>
    </row>
    <row r="24" spans="1:28" ht="12.75">
      <c r="A24" s="15">
        <v>17</v>
      </c>
      <c r="B24" s="29"/>
      <c r="C24" s="11">
        <v>5</v>
      </c>
      <c r="D24" s="11">
        <v>5</v>
      </c>
      <c r="E24" s="11">
        <v>1</v>
      </c>
      <c r="F24" s="11">
        <v>5</v>
      </c>
      <c r="G24" s="11">
        <v>4</v>
      </c>
      <c r="H24" s="11">
        <v>4</v>
      </c>
      <c r="I24" s="11">
        <v>5</v>
      </c>
      <c r="J24" s="11">
        <v>4</v>
      </c>
      <c r="K24" s="11">
        <v>3</v>
      </c>
      <c r="L24" s="11">
        <v>2</v>
      </c>
      <c r="M24" s="11">
        <v>3</v>
      </c>
      <c r="N24" s="11">
        <v>4</v>
      </c>
      <c r="O24" s="11">
        <v>4</v>
      </c>
      <c r="P24" s="11">
        <v>4</v>
      </c>
      <c r="Q24" s="11">
        <v>4</v>
      </c>
      <c r="R24" s="11">
        <v>4</v>
      </c>
      <c r="S24" s="11"/>
      <c r="T24" s="11"/>
      <c r="U24" s="11"/>
      <c r="V24" s="11"/>
      <c r="W24" s="11"/>
      <c r="X24" s="11"/>
      <c r="Y24" s="11"/>
      <c r="Z24" s="11"/>
      <c r="AA24" s="11"/>
      <c r="AB24" s="5">
        <f t="shared" si="0"/>
        <v>61</v>
      </c>
    </row>
    <row r="25" spans="1:28" ht="12.75">
      <c r="A25" s="15">
        <v>18</v>
      </c>
      <c r="B25" s="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5">
        <f t="shared" si="0"/>
        <v>0</v>
      </c>
    </row>
    <row r="26" spans="1:28" ht="12.75">
      <c r="A26" s="15">
        <v>19</v>
      </c>
      <c r="B26" s="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5">
        <f t="shared" si="0"/>
        <v>0</v>
      </c>
    </row>
    <row r="27" spans="1:28" ht="12.75">
      <c r="A27" s="15">
        <v>20</v>
      </c>
      <c r="B27" s="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5">
        <f t="shared" si="0"/>
        <v>0</v>
      </c>
    </row>
    <row r="28" spans="1:28" ht="12.75">
      <c r="A28" s="15">
        <v>21</v>
      </c>
      <c r="B28" s="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5">
        <f t="shared" si="0"/>
        <v>0</v>
      </c>
    </row>
    <row r="29" spans="1:28" ht="12.75">
      <c r="A29" s="15">
        <v>22</v>
      </c>
      <c r="B29" s="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5">
        <f t="shared" si="0"/>
        <v>0</v>
      </c>
    </row>
    <row r="30" spans="1:28" ht="12.75">
      <c r="A30" s="15">
        <v>23</v>
      </c>
      <c r="B30" s="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5">
        <f t="shared" si="0"/>
        <v>0</v>
      </c>
    </row>
    <row r="31" spans="1:28" ht="12.75">
      <c r="A31" s="15">
        <v>24</v>
      </c>
      <c r="B31" s="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5">
        <f t="shared" si="0"/>
        <v>0</v>
      </c>
    </row>
    <row r="32" spans="1:28" ht="12.75">
      <c r="A32" s="15">
        <v>25</v>
      </c>
      <c r="B32" s="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5">
        <f t="shared" si="0"/>
        <v>0</v>
      </c>
    </row>
    <row r="33" ht="18.75" customHeight="1" thickBot="1"/>
    <row r="34" spans="2:28" ht="12.75">
      <c r="B34" s="4" t="s">
        <v>0</v>
      </c>
      <c r="C34" s="13">
        <f aca="true" t="shared" si="1" ref="C34:K34">SUM(C9:C32)</f>
        <v>76</v>
      </c>
      <c r="D34" s="8">
        <f t="shared" si="1"/>
        <v>57</v>
      </c>
      <c r="E34" s="34">
        <f t="shared" si="1"/>
        <v>36</v>
      </c>
      <c r="F34" s="8">
        <f t="shared" si="1"/>
        <v>56</v>
      </c>
      <c r="G34" s="8">
        <f t="shared" si="1"/>
        <v>52</v>
      </c>
      <c r="H34" s="8">
        <f t="shared" si="1"/>
        <v>41</v>
      </c>
      <c r="I34" s="8">
        <f t="shared" si="1"/>
        <v>71</v>
      </c>
      <c r="J34" s="8">
        <f t="shared" si="1"/>
        <v>72</v>
      </c>
      <c r="K34" s="32">
        <f t="shared" si="1"/>
        <v>45</v>
      </c>
      <c r="L34" s="8">
        <f aca="true" t="shared" si="2" ref="L34:AA34">SUM(L8:L32)</f>
        <v>60</v>
      </c>
      <c r="M34" s="8">
        <f t="shared" si="2"/>
        <v>71</v>
      </c>
      <c r="N34" s="8">
        <f t="shared" si="2"/>
        <v>71</v>
      </c>
      <c r="O34" s="8">
        <f t="shared" si="2"/>
        <v>75</v>
      </c>
      <c r="P34" s="8">
        <f t="shared" si="2"/>
        <v>71</v>
      </c>
      <c r="Q34" s="8">
        <f t="shared" si="2"/>
        <v>63</v>
      </c>
      <c r="R34" s="8">
        <f t="shared" si="2"/>
        <v>73</v>
      </c>
      <c r="S34" s="8">
        <f t="shared" si="2"/>
        <v>53</v>
      </c>
      <c r="T34" s="8">
        <f t="shared" si="2"/>
        <v>0</v>
      </c>
      <c r="U34" s="8">
        <f t="shared" si="2"/>
        <v>0</v>
      </c>
      <c r="V34" s="8">
        <f t="shared" si="2"/>
        <v>0</v>
      </c>
      <c r="W34" s="8">
        <f t="shared" si="2"/>
        <v>0</v>
      </c>
      <c r="X34" s="8">
        <f t="shared" si="2"/>
        <v>0</v>
      </c>
      <c r="Y34" s="8">
        <f t="shared" si="2"/>
        <v>0</v>
      </c>
      <c r="Z34" s="8">
        <f t="shared" si="2"/>
        <v>0</v>
      </c>
      <c r="AA34" s="20">
        <f t="shared" si="2"/>
        <v>0</v>
      </c>
      <c r="AB34" s="21">
        <f>SUM(AB8:AB32)</f>
        <v>1076</v>
      </c>
    </row>
    <row r="35" spans="2:28" ht="13.5" thickBot="1">
      <c r="B35" s="4" t="s">
        <v>1</v>
      </c>
      <c r="C35" s="9">
        <f>C34/($E$5-1)</f>
        <v>4.75</v>
      </c>
      <c r="D35" s="9">
        <f aca="true" t="shared" si="3" ref="D35:AA35">D34/($E$5-1)</f>
        <v>3.5625</v>
      </c>
      <c r="E35" s="9">
        <f t="shared" si="3"/>
        <v>2.25</v>
      </c>
      <c r="F35" s="9">
        <f t="shared" si="3"/>
        <v>3.5</v>
      </c>
      <c r="G35" s="9">
        <f t="shared" si="3"/>
        <v>3.25</v>
      </c>
      <c r="H35" s="9">
        <f t="shared" si="3"/>
        <v>2.5625</v>
      </c>
      <c r="I35" s="9">
        <f t="shared" si="3"/>
        <v>4.4375</v>
      </c>
      <c r="J35" s="9">
        <f t="shared" si="3"/>
        <v>4.5</v>
      </c>
      <c r="K35" s="9">
        <f t="shared" si="3"/>
        <v>2.8125</v>
      </c>
      <c r="L35" s="9">
        <f t="shared" si="3"/>
        <v>3.75</v>
      </c>
      <c r="M35" s="9">
        <f t="shared" si="3"/>
        <v>4.4375</v>
      </c>
      <c r="N35" s="9">
        <f t="shared" si="3"/>
        <v>4.4375</v>
      </c>
      <c r="O35" s="9">
        <f t="shared" si="3"/>
        <v>4.6875</v>
      </c>
      <c r="P35" s="9">
        <f t="shared" si="3"/>
        <v>4.4375</v>
      </c>
      <c r="Q35" s="9">
        <f t="shared" si="3"/>
        <v>3.9375</v>
      </c>
      <c r="R35" s="9">
        <f t="shared" si="3"/>
        <v>4.5625</v>
      </c>
      <c r="S35" s="9">
        <f t="shared" si="3"/>
        <v>3.3125</v>
      </c>
      <c r="T35" s="9">
        <f t="shared" si="3"/>
        <v>0</v>
      </c>
      <c r="U35" s="9">
        <f t="shared" si="3"/>
        <v>0</v>
      </c>
      <c r="V35" s="9">
        <f t="shared" si="3"/>
        <v>0</v>
      </c>
      <c r="W35" s="9">
        <f t="shared" si="3"/>
        <v>0</v>
      </c>
      <c r="X35" s="9">
        <f t="shared" si="3"/>
        <v>0</v>
      </c>
      <c r="Y35" s="9">
        <f t="shared" si="3"/>
        <v>0</v>
      </c>
      <c r="Z35" s="9">
        <f t="shared" si="3"/>
        <v>0</v>
      </c>
      <c r="AA35" s="9">
        <f t="shared" si="3"/>
        <v>0</v>
      </c>
      <c r="AB35" s="22">
        <f>AB34/E5</f>
        <v>63.294117647058826</v>
      </c>
    </row>
    <row r="36" spans="2:28" ht="12.75">
      <c r="B36" s="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7"/>
    </row>
    <row r="37" spans="2:28" ht="12.75">
      <c r="B37" s="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7"/>
    </row>
    <row r="38" spans="2:28" ht="12.75">
      <c r="B38" s="6"/>
      <c r="C38" s="28">
        <v>1</v>
      </c>
      <c r="D38" s="28">
        <v>2</v>
      </c>
      <c r="E38" s="28">
        <v>3</v>
      </c>
      <c r="F38" s="28">
        <v>4</v>
      </c>
      <c r="G38" s="28">
        <v>5</v>
      </c>
      <c r="H38" s="28">
        <v>6</v>
      </c>
      <c r="I38" s="28">
        <v>7</v>
      </c>
      <c r="J38" s="28">
        <v>8</v>
      </c>
      <c r="K38" s="28">
        <v>9</v>
      </c>
      <c r="L38" s="28">
        <v>10</v>
      </c>
      <c r="M38" s="28">
        <v>11</v>
      </c>
      <c r="N38" s="28">
        <v>12</v>
      </c>
      <c r="O38" s="28">
        <v>13</v>
      </c>
      <c r="P38" s="28">
        <v>14</v>
      </c>
      <c r="Q38" s="28">
        <v>15</v>
      </c>
      <c r="R38" s="28">
        <v>16</v>
      </c>
      <c r="S38" s="28">
        <v>17</v>
      </c>
      <c r="T38" s="28">
        <v>18</v>
      </c>
      <c r="U38" s="28">
        <v>19</v>
      </c>
      <c r="V38" s="28">
        <v>20</v>
      </c>
      <c r="W38" s="28">
        <v>21</v>
      </c>
      <c r="X38" s="28">
        <v>22</v>
      </c>
      <c r="Y38" s="28">
        <v>23</v>
      </c>
      <c r="Z38" s="28">
        <v>24</v>
      </c>
      <c r="AA38" s="28">
        <v>25</v>
      </c>
      <c r="AB38" s="7"/>
    </row>
    <row r="39" spans="2:28" ht="3.75" customHeight="1"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2:28" ht="12.75">
      <c r="B40" s="2" t="s">
        <v>2</v>
      </c>
      <c r="C40" s="3">
        <f aca="true" t="shared" si="4" ref="C40:K40">COUNTIF(C9:C32,5)</f>
        <v>13</v>
      </c>
      <c r="D40" s="3">
        <f t="shared" si="4"/>
        <v>5</v>
      </c>
      <c r="E40" s="3">
        <f t="shared" si="4"/>
        <v>2</v>
      </c>
      <c r="F40" s="3">
        <f t="shared" si="4"/>
        <v>7</v>
      </c>
      <c r="G40" s="3">
        <f t="shared" si="4"/>
        <v>4</v>
      </c>
      <c r="H40" s="3">
        <f t="shared" si="4"/>
        <v>2</v>
      </c>
      <c r="I40" s="3">
        <f t="shared" si="4"/>
        <v>12</v>
      </c>
      <c r="J40" s="3">
        <f t="shared" si="4"/>
        <v>12</v>
      </c>
      <c r="K40" s="3">
        <f t="shared" si="4"/>
        <v>2</v>
      </c>
      <c r="L40" s="3">
        <f aca="true" t="shared" si="5" ref="L40:AA40">COUNTIF(L8:L32,5)</f>
        <v>6</v>
      </c>
      <c r="M40" s="3">
        <f t="shared" si="5"/>
        <v>10</v>
      </c>
      <c r="N40" s="3">
        <f t="shared" si="5"/>
        <v>9</v>
      </c>
      <c r="O40" s="3">
        <f t="shared" si="5"/>
        <v>12</v>
      </c>
      <c r="P40" s="3">
        <f t="shared" si="5"/>
        <v>10</v>
      </c>
      <c r="Q40" s="3">
        <f t="shared" si="5"/>
        <v>6</v>
      </c>
      <c r="R40" s="3">
        <f t="shared" si="5"/>
        <v>10</v>
      </c>
      <c r="S40" s="3">
        <f t="shared" si="5"/>
        <v>4</v>
      </c>
      <c r="T40" s="3">
        <f t="shared" si="5"/>
        <v>0</v>
      </c>
      <c r="U40" s="3">
        <f t="shared" si="5"/>
        <v>0</v>
      </c>
      <c r="V40" s="3">
        <f t="shared" si="5"/>
        <v>0</v>
      </c>
      <c r="W40" s="3">
        <f t="shared" si="5"/>
        <v>0</v>
      </c>
      <c r="X40" s="3">
        <f t="shared" si="5"/>
        <v>0</v>
      </c>
      <c r="Y40" s="3">
        <f t="shared" si="5"/>
        <v>0</v>
      </c>
      <c r="Z40" s="3">
        <f t="shared" si="5"/>
        <v>0</v>
      </c>
      <c r="AA40" s="16">
        <f t="shared" si="5"/>
        <v>0</v>
      </c>
      <c r="AB40" s="17"/>
    </row>
    <row r="41" spans="2:28" ht="12.75">
      <c r="B41" s="2" t="s">
        <v>3</v>
      </c>
      <c r="C41" s="3">
        <f aca="true" t="shared" si="6" ref="C41:K41">COUNTIF(C9:C32,4)</f>
        <v>2</v>
      </c>
      <c r="D41" s="3">
        <f t="shared" si="6"/>
        <v>3</v>
      </c>
      <c r="E41" s="3">
        <f t="shared" si="6"/>
        <v>2</v>
      </c>
      <c r="F41" s="3">
        <f t="shared" si="6"/>
        <v>3</v>
      </c>
      <c r="G41" s="3">
        <f t="shared" si="6"/>
        <v>3</v>
      </c>
      <c r="H41" s="3">
        <f t="shared" si="6"/>
        <v>1</v>
      </c>
      <c r="I41" s="3">
        <f t="shared" si="6"/>
        <v>2</v>
      </c>
      <c r="J41" s="3">
        <f t="shared" si="6"/>
        <v>3</v>
      </c>
      <c r="K41" s="3">
        <f t="shared" si="6"/>
        <v>1</v>
      </c>
      <c r="L41" s="3">
        <f aca="true" t="shared" si="7" ref="L41:AA41">COUNTIF(L8:L32,4)</f>
        <v>3</v>
      </c>
      <c r="M41" s="3">
        <f t="shared" si="7"/>
        <v>3</v>
      </c>
      <c r="N41" s="3">
        <f t="shared" si="7"/>
        <v>5</v>
      </c>
      <c r="O41" s="3">
        <f t="shared" si="7"/>
        <v>3</v>
      </c>
      <c r="P41" s="3">
        <f t="shared" si="7"/>
        <v>4</v>
      </c>
      <c r="Q41" s="3">
        <f t="shared" si="7"/>
        <v>5</v>
      </c>
      <c r="R41" s="3">
        <f t="shared" si="7"/>
        <v>5</v>
      </c>
      <c r="S41" s="3">
        <f t="shared" si="7"/>
        <v>3</v>
      </c>
      <c r="T41" s="3">
        <f t="shared" si="7"/>
        <v>0</v>
      </c>
      <c r="U41" s="3">
        <f t="shared" si="7"/>
        <v>0</v>
      </c>
      <c r="V41" s="3">
        <f t="shared" si="7"/>
        <v>0</v>
      </c>
      <c r="W41" s="3">
        <f t="shared" si="7"/>
        <v>0</v>
      </c>
      <c r="X41" s="3">
        <f t="shared" si="7"/>
        <v>0</v>
      </c>
      <c r="Y41" s="3">
        <f t="shared" si="7"/>
        <v>0</v>
      </c>
      <c r="Z41" s="3">
        <f t="shared" si="7"/>
        <v>0</v>
      </c>
      <c r="AA41" s="16">
        <f t="shared" si="7"/>
        <v>0</v>
      </c>
      <c r="AB41" s="17"/>
    </row>
    <row r="42" spans="2:28" ht="12.75">
      <c r="B42" s="2" t="s">
        <v>4</v>
      </c>
      <c r="C42" s="3">
        <f aca="true" t="shared" si="8" ref="C42:K42">COUNTIF(C9:C32,3)</f>
        <v>1</v>
      </c>
      <c r="D42" s="3">
        <f t="shared" si="8"/>
        <v>6</v>
      </c>
      <c r="E42" s="3">
        <f t="shared" si="8"/>
        <v>3</v>
      </c>
      <c r="F42" s="3">
        <f t="shared" si="8"/>
        <v>1</v>
      </c>
      <c r="G42" s="3">
        <f t="shared" si="8"/>
        <v>5</v>
      </c>
      <c r="H42" s="3">
        <f t="shared" si="8"/>
        <v>5</v>
      </c>
      <c r="I42" s="3">
        <f t="shared" si="8"/>
        <v>1</v>
      </c>
      <c r="J42" s="3">
        <f t="shared" si="8"/>
        <v>0</v>
      </c>
      <c r="K42" s="3">
        <f t="shared" si="8"/>
        <v>8</v>
      </c>
      <c r="L42" s="3">
        <f aca="true" t="shared" si="9" ref="L42:AA42">COUNTIF(L8:L32,3)</f>
        <v>5</v>
      </c>
      <c r="M42" s="3">
        <f t="shared" si="9"/>
        <v>3</v>
      </c>
      <c r="N42" s="3">
        <f t="shared" si="9"/>
        <v>2</v>
      </c>
      <c r="O42" s="3">
        <f t="shared" si="9"/>
        <v>1</v>
      </c>
      <c r="P42" s="3">
        <f t="shared" si="9"/>
        <v>1</v>
      </c>
      <c r="Q42" s="3">
        <f t="shared" si="9"/>
        <v>3</v>
      </c>
      <c r="R42" s="3">
        <f t="shared" si="9"/>
        <v>1</v>
      </c>
      <c r="S42" s="3">
        <f t="shared" si="9"/>
        <v>5</v>
      </c>
      <c r="T42" s="3">
        <f t="shared" si="9"/>
        <v>0</v>
      </c>
      <c r="U42" s="3">
        <f t="shared" si="9"/>
        <v>0</v>
      </c>
      <c r="V42" s="3">
        <f t="shared" si="9"/>
        <v>0</v>
      </c>
      <c r="W42" s="3">
        <f t="shared" si="9"/>
        <v>0</v>
      </c>
      <c r="X42" s="3">
        <f t="shared" si="9"/>
        <v>0</v>
      </c>
      <c r="Y42" s="3">
        <f t="shared" si="9"/>
        <v>0</v>
      </c>
      <c r="Z42" s="3">
        <f t="shared" si="9"/>
        <v>0</v>
      </c>
      <c r="AA42" s="16">
        <f t="shared" si="9"/>
        <v>0</v>
      </c>
      <c r="AB42" s="17"/>
    </row>
    <row r="43" spans="2:28" ht="12.75">
      <c r="B43" s="2" t="s">
        <v>5</v>
      </c>
      <c r="C43" s="3">
        <f aca="true" t="shared" si="10" ref="C43:K43">COUNTIF(C9:C32,2)</f>
        <v>0</v>
      </c>
      <c r="D43" s="3">
        <f t="shared" si="10"/>
        <v>1</v>
      </c>
      <c r="E43" s="3">
        <f t="shared" si="10"/>
        <v>1</v>
      </c>
      <c r="F43" s="3">
        <f t="shared" si="10"/>
        <v>2</v>
      </c>
      <c r="G43" s="3">
        <f t="shared" si="10"/>
        <v>2</v>
      </c>
      <c r="H43" s="3">
        <f t="shared" si="10"/>
        <v>5</v>
      </c>
      <c r="I43" s="3">
        <f t="shared" si="10"/>
        <v>0</v>
      </c>
      <c r="J43" s="3">
        <f t="shared" si="10"/>
        <v>0</v>
      </c>
      <c r="K43" s="3">
        <f t="shared" si="10"/>
        <v>3</v>
      </c>
      <c r="L43" s="3">
        <f aca="true" t="shared" si="11" ref="L43:AA43">COUNTIF(L8:L32,2)</f>
        <v>1</v>
      </c>
      <c r="M43" s="3">
        <f t="shared" si="11"/>
        <v>0</v>
      </c>
      <c r="N43" s="3">
        <f t="shared" si="11"/>
        <v>0</v>
      </c>
      <c r="O43" s="3">
        <f t="shared" si="11"/>
        <v>0</v>
      </c>
      <c r="P43" s="3">
        <f t="shared" si="11"/>
        <v>1</v>
      </c>
      <c r="Q43" s="3">
        <f t="shared" si="11"/>
        <v>2</v>
      </c>
      <c r="R43" s="3">
        <f t="shared" si="11"/>
        <v>0</v>
      </c>
      <c r="S43" s="3">
        <f t="shared" si="11"/>
        <v>2</v>
      </c>
      <c r="T43" s="3">
        <f t="shared" si="11"/>
        <v>0</v>
      </c>
      <c r="U43" s="3">
        <f t="shared" si="11"/>
        <v>0</v>
      </c>
      <c r="V43" s="3">
        <f t="shared" si="11"/>
        <v>0</v>
      </c>
      <c r="W43" s="3">
        <f t="shared" si="11"/>
        <v>0</v>
      </c>
      <c r="X43" s="3">
        <f t="shared" si="11"/>
        <v>0</v>
      </c>
      <c r="Y43" s="3">
        <f t="shared" si="11"/>
        <v>0</v>
      </c>
      <c r="Z43" s="3">
        <f t="shared" si="11"/>
        <v>0</v>
      </c>
      <c r="AA43" s="16">
        <f t="shared" si="11"/>
        <v>0</v>
      </c>
      <c r="AB43" s="17"/>
    </row>
    <row r="44" spans="2:28" ht="12.75">
      <c r="B44" s="2" t="s">
        <v>6</v>
      </c>
      <c r="C44" s="3">
        <f aca="true" t="shared" si="12" ref="C44:K44">COUNTIF(C9:C32,1)</f>
        <v>0</v>
      </c>
      <c r="D44" s="3">
        <f t="shared" si="12"/>
        <v>0</v>
      </c>
      <c r="E44" s="3">
        <f t="shared" si="12"/>
        <v>7</v>
      </c>
      <c r="F44" s="3">
        <f t="shared" si="12"/>
        <v>2</v>
      </c>
      <c r="G44" s="3">
        <f t="shared" si="12"/>
        <v>1</v>
      </c>
      <c r="H44" s="3">
        <f t="shared" si="12"/>
        <v>2</v>
      </c>
      <c r="I44" s="3">
        <f t="shared" si="12"/>
        <v>0</v>
      </c>
      <c r="J44" s="3">
        <f t="shared" si="12"/>
        <v>0</v>
      </c>
      <c r="K44" s="3">
        <f t="shared" si="12"/>
        <v>1</v>
      </c>
      <c r="L44" s="3">
        <f aca="true" t="shared" si="13" ref="L44:AA44">COUNTIF(L8:L32,1)</f>
        <v>1</v>
      </c>
      <c r="M44" s="3">
        <f t="shared" si="13"/>
        <v>0</v>
      </c>
      <c r="N44" s="3">
        <f t="shared" si="13"/>
        <v>0</v>
      </c>
      <c r="O44" s="3">
        <f t="shared" si="13"/>
        <v>0</v>
      </c>
      <c r="P44" s="3">
        <f t="shared" si="13"/>
        <v>0</v>
      </c>
      <c r="Q44" s="3">
        <f t="shared" si="13"/>
        <v>0</v>
      </c>
      <c r="R44" s="3">
        <f t="shared" si="13"/>
        <v>0</v>
      </c>
      <c r="S44" s="3">
        <f t="shared" si="13"/>
        <v>2</v>
      </c>
      <c r="T44" s="3">
        <f t="shared" si="13"/>
        <v>0</v>
      </c>
      <c r="U44" s="3">
        <f t="shared" si="13"/>
        <v>0</v>
      </c>
      <c r="V44" s="3">
        <f t="shared" si="13"/>
        <v>0</v>
      </c>
      <c r="W44" s="3">
        <f t="shared" si="13"/>
        <v>0</v>
      </c>
      <c r="X44" s="3">
        <f t="shared" si="13"/>
        <v>0</v>
      </c>
      <c r="Y44" s="3">
        <f t="shared" si="13"/>
        <v>0</v>
      </c>
      <c r="Z44" s="3">
        <f t="shared" si="13"/>
        <v>0</v>
      </c>
      <c r="AA44" s="16">
        <f t="shared" si="13"/>
        <v>0</v>
      </c>
      <c r="AB44" s="17"/>
    </row>
    <row r="45" spans="2:28" ht="12.75">
      <c r="B45" s="2" t="s">
        <v>7</v>
      </c>
      <c r="C45" s="14" t="s">
        <v>55</v>
      </c>
      <c r="D45" s="14" t="s">
        <v>55</v>
      </c>
      <c r="E45" s="14"/>
      <c r="F45" s="14" t="s">
        <v>55</v>
      </c>
      <c r="G45" s="14"/>
      <c r="H45" s="14"/>
      <c r="I45" s="14" t="s">
        <v>55</v>
      </c>
      <c r="J45" s="14" t="s">
        <v>55</v>
      </c>
      <c r="K45" s="14"/>
      <c r="L45" s="14" t="s">
        <v>55</v>
      </c>
      <c r="M45" s="14" t="s">
        <v>55</v>
      </c>
      <c r="N45" s="14" t="s">
        <v>55</v>
      </c>
      <c r="O45" s="14" t="s">
        <v>55</v>
      </c>
      <c r="P45" s="14" t="s">
        <v>55</v>
      </c>
      <c r="Q45" s="14" t="s">
        <v>55</v>
      </c>
      <c r="R45" s="14" t="s">
        <v>55</v>
      </c>
      <c r="S45" s="14"/>
      <c r="T45" s="14" t="str">
        <f aca="true" t="shared" si="14" ref="T45:AA45">IF(T40&gt;7,"L"," ")</f>
        <v> </v>
      </c>
      <c r="U45" s="14" t="str">
        <f t="shared" si="14"/>
        <v> </v>
      </c>
      <c r="V45" s="14" t="str">
        <f t="shared" si="14"/>
        <v> </v>
      </c>
      <c r="W45" s="14" t="str">
        <f t="shared" si="14"/>
        <v> </v>
      </c>
      <c r="X45" s="14" t="str">
        <f t="shared" si="14"/>
        <v> </v>
      </c>
      <c r="Y45" s="14" t="str">
        <f t="shared" si="14"/>
        <v> </v>
      </c>
      <c r="Z45" s="14" t="str">
        <f t="shared" si="14"/>
        <v> </v>
      </c>
      <c r="AA45" s="14" t="str">
        <f t="shared" si="14"/>
        <v> </v>
      </c>
      <c r="AB45" s="17"/>
    </row>
    <row r="46" spans="2:28" ht="12.75">
      <c r="B46" s="2" t="s">
        <v>8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 t="str">
        <f aca="true" t="shared" si="15" ref="T46:AA46">IF(T41&gt;7,"P"," ")</f>
        <v> </v>
      </c>
      <c r="U46" s="14" t="str">
        <f t="shared" si="15"/>
        <v> </v>
      </c>
      <c r="V46" s="14" t="str">
        <f t="shared" si="15"/>
        <v> </v>
      </c>
      <c r="W46" s="14" t="str">
        <f t="shared" si="15"/>
        <v> </v>
      </c>
      <c r="X46" s="14" t="str">
        <f t="shared" si="15"/>
        <v> </v>
      </c>
      <c r="Y46" s="14" t="str">
        <f t="shared" si="15"/>
        <v> </v>
      </c>
      <c r="Z46" s="14" t="str">
        <f t="shared" si="15"/>
        <v> </v>
      </c>
      <c r="AA46" s="14" t="str">
        <f t="shared" si="15"/>
        <v> </v>
      </c>
      <c r="AB46" s="17"/>
    </row>
    <row r="47" spans="2:28" ht="12.75">
      <c r="B47" s="2" t="s">
        <v>9</v>
      </c>
      <c r="C47" s="14"/>
      <c r="D47" s="14"/>
      <c r="E47" s="14"/>
      <c r="F47" s="14"/>
      <c r="G47" s="14" t="s">
        <v>56</v>
      </c>
      <c r="H47" s="14" t="s">
        <v>56</v>
      </c>
      <c r="I47" s="14"/>
      <c r="J47" s="14"/>
      <c r="K47" s="14" t="s">
        <v>56</v>
      </c>
      <c r="L47" s="14"/>
      <c r="M47" s="14"/>
      <c r="N47" s="14"/>
      <c r="O47" s="14"/>
      <c r="P47" s="14"/>
      <c r="Q47" s="14"/>
      <c r="R47" s="14"/>
      <c r="S47" s="14" t="s">
        <v>56</v>
      </c>
      <c r="T47" s="14" t="str">
        <f aca="true" t="shared" si="16" ref="T47:AA47">IF(T42&gt;6,"N"," ")</f>
        <v> </v>
      </c>
      <c r="U47" s="14" t="str">
        <f t="shared" si="16"/>
        <v> </v>
      </c>
      <c r="V47" s="14" t="str">
        <f t="shared" si="16"/>
        <v> </v>
      </c>
      <c r="W47" s="14" t="str">
        <f t="shared" si="16"/>
        <v> </v>
      </c>
      <c r="X47" s="14" t="str">
        <f t="shared" si="16"/>
        <v> </v>
      </c>
      <c r="Y47" s="14" t="str">
        <f t="shared" si="16"/>
        <v> </v>
      </c>
      <c r="Z47" s="14" t="str">
        <f t="shared" si="16"/>
        <v> </v>
      </c>
      <c r="AA47" s="14" t="str">
        <f t="shared" si="16"/>
        <v> </v>
      </c>
      <c r="AB47" s="17"/>
    </row>
    <row r="48" spans="2:28" ht="12.75">
      <c r="B48" s="2" t="s">
        <v>10</v>
      </c>
      <c r="C48" s="14" t="str">
        <f>IF(C43&gt;6,"M"," ")</f>
        <v> </v>
      </c>
      <c r="D48" s="14" t="str">
        <f aca="true" t="shared" si="17" ref="D48:AA48">IF(D43&gt;6,"M"," ")</f>
        <v> </v>
      </c>
      <c r="E48" s="14" t="str">
        <f t="shared" si="17"/>
        <v> </v>
      </c>
      <c r="F48" s="14" t="str">
        <f t="shared" si="17"/>
        <v> </v>
      </c>
      <c r="G48" s="14" t="str">
        <f t="shared" si="17"/>
        <v> </v>
      </c>
      <c r="H48" s="14" t="s">
        <v>61</v>
      </c>
      <c r="I48" s="14" t="str">
        <f t="shared" si="17"/>
        <v> </v>
      </c>
      <c r="J48" s="14" t="str">
        <f t="shared" si="17"/>
        <v> </v>
      </c>
      <c r="K48" s="14" t="str">
        <f t="shared" si="17"/>
        <v> </v>
      </c>
      <c r="L48" s="14" t="str">
        <f t="shared" si="17"/>
        <v> </v>
      </c>
      <c r="M48" s="14" t="str">
        <f t="shared" si="17"/>
        <v> </v>
      </c>
      <c r="N48" s="14" t="str">
        <f t="shared" si="17"/>
        <v> </v>
      </c>
      <c r="O48" s="14" t="str">
        <f t="shared" si="17"/>
        <v> </v>
      </c>
      <c r="P48" s="14" t="str">
        <f t="shared" si="17"/>
        <v> </v>
      </c>
      <c r="Q48" s="14" t="str">
        <f t="shared" si="17"/>
        <v> </v>
      </c>
      <c r="R48" s="14" t="str">
        <f t="shared" si="17"/>
        <v> </v>
      </c>
      <c r="S48" s="14" t="str">
        <f t="shared" si="17"/>
        <v> </v>
      </c>
      <c r="T48" s="14" t="str">
        <f t="shared" si="17"/>
        <v> </v>
      </c>
      <c r="U48" s="14" t="str">
        <f t="shared" si="17"/>
        <v> </v>
      </c>
      <c r="V48" s="14" t="str">
        <f t="shared" si="17"/>
        <v> </v>
      </c>
      <c r="W48" s="14" t="str">
        <f t="shared" si="17"/>
        <v> </v>
      </c>
      <c r="X48" s="14" t="str">
        <f t="shared" si="17"/>
        <v> </v>
      </c>
      <c r="Y48" s="14" t="str">
        <f t="shared" si="17"/>
        <v> </v>
      </c>
      <c r="Z48" s="14" t="str">
        <f t="shared" si="17"/>
        <v> </v>
      </c>
      <c r="AA48" s="14" t="str">
        <f t="shared" si="17"/>
        <v> </v>
      </c>
      <c r="AB48" s="17"/>
    </row>
    <row r="49" spans="2:28" ht="12.75">
      <c r="B49" s="2" t="s">
        <v>11</v>
      </c>
      <c r="C49" s="14" t="str">
        <f>IF(C44&gt;7,"R"," ")</f>
        <v> </v>
      </c>
      <c r="D49" s="14" t="str">
        <f aca="true" t="shared" si="18" ref="D49:AA49">IF(D44&gt;7,"R"," ")</f>
        <v> </v>
      </c>
      <c r="E49" s="14" t="s">
        <v>60</v>
      </c>
      <c r="F49" s="14" t="str">
        <f t="shared" si="18"/>
        <v> </v>
      </c>
      <c r="G49" s="14" t="str">
        <f t="shared" si="18"/>
        <v> </v>
      </c>
      <c r="H49" s="14" t="str">
        <f t="shared" si="18"/>
        <v> </v>
      </c>
      <c r="I49" s="14" t="str">
        <f t="shared" si="18"/>
        <v> </v>
      </c>
      <c r="J49" s="14" t="str">
        <f t="shared" si="18"/>
        <v> </v>
      </c>
      <c r="K49" s="14" t="str">
        <f t="shared" si="18"/>
        <v> </v>
      </c>
      <c r="L49" s="14" t="str">
        <f t="shared" si="18"/>
        <v> </v>
      </c>
      <c r="M49" s="14" t="str">
        <f t="shared" si="18"/>
        <v> </v>
      </c>
      <c r="N49" s="14" t="str">
        <f t="shared" si="18"/>
        <v> </v>
      </c>
      <c r="O49" s="14" t="str">
        <f t="shared" si="18"/>
        <v> </v>
      </c>
      <c r="P49" s="14" t="str">
        <f t="shared" si="18"/>
        <v> </v>
      </c>
      <c r="Q49" s="14" t="str">
        <f t="shared" si="18"/>
        <v> </v>
      </c>
      <c r="R49" s="14" t="str">
        <f t="shared" si="18"/>
        <v> </v>
      </c>
      <c r="S49" s="14" t="str">
        <f t="shared" si="18"/>
        <v> </v>
      </c>
      <c r="T49" s="14" t="str">
        <f t="shared" si="18"/>
        <v> </v>
      </c>
      <c r="U49" s="14" t="str">
        <f t="shared" si="18"/>
        <v> </v>
      </c>
      <c r="V49" s="14" t="str">
        <f t="shared" si="18"/>
        <v> </v>
      </c>
      <c r="W49" s="14" t="str">
        <f t="shared" si="18"/>
        <v> </v>
      </c>
      <c r="X49" s="14" t="str">
        <f t="shared" si="18"/>
        <v> </v>
      </c>
      <c r="Y49" s="14" t="str">
        <f t="shared" si="18"/>
        <v> </v>
      </c>
      <c r="Z49" s="14" t="str">
        <f t="shared" si="18"/>
        <v> </v>
      </c>
      <c r="AA49" s="14" t="str">
        <f t="shared" si="18"/>
        <v> </v>
      </c>
      <c r="AB49" s="17"/>
    </row>
    <row r="50" ht="12.75">
      <c r="B50" s="19" t="s">
        <v>13</v>
      </c>
    </row>
    <row r="51" ht="12.75">
      <c r="B51" s="19" t="s">
        <v>14</v>
      </c>
    </row>
    <row r="52" ht="12.75">
      <c r="B52" s="6" t="s">
        <v>66</v>
      </c>
    </row>
    <row r="53" ht="12.75">
      <c r="B53" s="6" t="s">
        <v>67</v>
      </c>
    </row>
    <row r="54" spans="2:3" ht="12.75">
      <c r="B54" s="6" t="s">
        <v>62</v>
      </c>
      <c r="C54" t="s">
        <v>63</v>
      </c>
    </row>
    <row r="55" ht="12.75">
      <c r="B55" s="6" t="s">
        <v>64</v>
      </c>
    </row>
    <row r="56" ht="12.75">
      <c r="B56" s="6" t="s">
        <v>65</v>
      </c>
    </row>
  </sheetData>
  <sheetProtection/>
  <mergeCells count="5">
    <mergeCell ref="E5:F5"/>
    <mergeCell ref="M3:U3"/>
    <mergeCell ref="B3:J3"/>
    <mergeCell ref="C1:X1"/>
    <mergeCell ref="X3:AB3"/>
  </mergeCells>
  <printOptions/>
  <pageMargins left="0.16" right="0.12" top="0.41" bottom="0.18" header="0" footer="0"/>
  <pageSetup horizontalDpi="600" verticalDpi="600" orientation="portrait" paperSize="9" r:id="rId2"/>
  <ignoredErrors>
    <ignoredError sqref="C40:AA44 C34:AA3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Usuario</cp:lastModifiedBy>
  <cp:lastPrinted>2016-05-20T09:18:06Z</cp:lastPrinted>
  <dcterms:created xsi:type="dcterms:W3CDTF">2011-10-26T18:40:35Z</dcterms:created>
  <dcterms:modified xsi:type="dcterms:W3CDTF">2016-12-14T15:51:24Z</dcterms:modified>
  <cp:category/>
  <cp:version/>
  <cp:contentType/>
  <cp:contentStatus/>
</cp:coreProperties>
</file>